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a9974f0c6db6b0c/00ENFOCUS21/00 CONTENIDO CURSOS ONLINE ENFOCUS21/00 ORDEN CURSOS ONLINE/00 ORDEN CURSOS ONLINE/"/>
    </mc:Choice>
  </mc:AlternateContent>
  <xr:revisionPtr revIDLastSave="49" documentId="8_{DEBD1B53-E313-4755-9630-90D2E87E9C78}" xr6:coauthVersionLast="46" xr6:coauthVersionMax="46" xr10:uidLastSave="{43105B6A-ACE3-4F8C-B427-730BBC4EFA71}"/>
  <bookViews>
    <workbookView minimized="1" xWindow="345" yWindow="345" windowWidth="2400" windowHeight="585" xr2:uid="{00000000-000D-0000-FFFF-FFFF00000000}"/>
  </bookViews>
  <sheets>
    <sheet name="PLAN TRABAJO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5" i="3" l="1"/>
  <c r="E16" i="3" s="1"/>
  <c r="F17" i="3" s="1"/>
  <c r="H17" i="3" s="1"/>
  <c r="C17" i="3"/>
  <c r="F20" i="3" l="1"/>
  <c r="H20" i="3" s="1"/>
  <c r="C18" i="3"/>
  <c r="H18" i="3" s="1"/>
  <c r="E27" i="3" l="1"/>
  <c r="E32" i="3" s="1"/>
  <c r="E26" i="3"/>
  <c r="E31" i="3" s="1"/>
  <c r="E28" i="3"/>
  <c r="E33" i="3" s="1"/>
  <c r="E41" i="3" l="1"/>
  <c r="E37" i="3"/>
  <c r="E36" i="3"/>
  <c r="E40" i="3"/>
</calcChain>
</file>

<file path=xl/sharedStrings.xml><?xml version="1.0" encoding="utf-8"?>
<sst xmlns="http://schemas.openxmlformats.org/spreadsheetml/2006/main" count="44" uniqueCount="37">
  <si>
    <t>VISITAS</t>
  </si>
  <si>
    <t>LLAMADAS DE PROSPECCIÓN</t>
  </si>
  <si>
    <t>OBJETIVOS DIAROS (SI TRABAJAS DE LUNES A SÁBADO)</t>
  </si>
  <si>
    <t>OBJETIVOS DIAROS (SI TRABAJAS DE LUNES A VIERNES)</t>
  </si>
  <si>
    <t>CAPTACIONES</t>
  </si>
  <si>
    <t>OBJETIVOS MENSUALES</t>
  </si>
  <si>
    <t>OBJETIVOS ANUALES</t>
  </si>
  <si>
    <t xml:space="preserve">DE CADA </t>
  </si>
  <si>
    <t>EXCLUSIVAS QUE TIENES</t>
  </si>
  <si>
    <t xml:space="preserve"> DE CADA </t>
  </si>
  <si>
    <t xml:space="preserve">AL AÑO, NECESITAS HACER </t>
  </si>
  <si>
    <t>SI TU OBJETIVO ES GANAR</t>
  </si>
  <si>
    <t>HONORARIOS MEDIOS (EUROS)</t>
  </si>
  <si>
    <t>HONORARIOS MEDIOS (PORCENTAJE)</t>
  </si>
  <si>
    <t>PRECIO MEDIO DE LA VIVIENDA EN LA ZONA</t>
  </si>
  <si>
    <t xml:space="preserve"> </t>
  </si>
  <si>
    <t>LLAMADAS PROSPECCIÓN/SEGUIMIENTOS/ REFERIDOS</t>
  </si>
  <si>
    <t>LLAMADAS</t>
  </si>
  <si>
    <t>¿Comienzas?</t>
  </si>
  <si>
    <t>¿Finalizas?</t>
  </si>
  <si>
    <t xml:space="preserve">PROSPECTOS </t>
  </si>
  <si>
    <t>PROSP/ REF / SEG</t>
  </si>
  <si>
    <t xml:space="preserve">EXCLUS. CAPT.  </t>
  </si>
  <si>
    <t>COLABORACIÓN COMERC.</t>
  </si>
  <si>
    <t>SI VENDES</t>
  </si>
  <si>
    <t>TRANSACCIONES/MES</t>
  </si>
  <si>
    <t>TRANSACCIONES/AÑO</t>
  </si>
  <si>
    <t>PROPIEDADES/AÑO</t>
  </si>
  <si>
    <t>VENTAS/AÑO</t>
  </si>
  <si>
    <t>VENTA/MES</t>
  </si>
  <si>
    <t>EXCLUSIVAS/MES</t>
  </si>
  <si>
    <t>ENTONCES PARA CONSEGUIR TU OBJETIVO NECESITAS CAPTAR EXCLUSIVAS</t>
  </si>
  <si>
    <t>PLAN DE ACCIÓN INMOBILIARIO</t>
  </si>
  <si>
    <t>Muy aconsejable revisar ratios de consecución, de inicio semanalmente y luego mensualmente</t>
  </si>
  <si>
    <r>
      <t xml:space="preserve"> </t>
    </r>
    <r>
      <rPr>
        <b/>
        <sz val="16"/>
        <color rgb="FFFF0000"/>
        <rFont val="Calibri"/>
        <family val="2"/>
        <scheme val="minor"/>
      </rPr>
      <t>¿Cuánto quieres ganar y que acciones debes hacer para lograrlo?</t>
    </r>
  </si>
  <si>
    <t>OBJETIVO ANUAL DE FACTURACIÓN "COMISIONES"</t>
  </si>
  <si>
    <t>VALOR EN TRANSACCIONES / 1 VENTA COMPLETA = 2 TRANSACCIONES (VENDEDOR O COMPRADOR)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</si>
</sst>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\ &quot;€&quot;"/>
    <numFmt numFmtId="165" formatCode="0.0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9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</borders>
  <cellStyleXfs count="4">
    <xf numFmtId="0" fontId="0" fillId="0" borderId="0"/>
    <xf numFmtId="0" fontId="4" fillId="0" borderId="0"/>
    <xf numFmtId="14" fontId="7" fillId="4" borderId="0"/>
    <xf numFmtId="43" fontId="8" fillId="0" borderId="0" applyFont="0" applyFill="0" applyBorder="0" applyAlignment="0" applyProtection="0"/>
  </cellStyleXfs>
  <cellXfs count="51">
    <xf numFmtId="0" fontId="0" fillId="0" borderId="0" xfId="0"/>
    <xf numFmtId="1" fontId="0" fillId="0" borderId="0" xfId="0" applyNumberFormat="1"/>
    <xf numFmtId="0" fontId="1" fillId="0" borderId="0" xfId="0" applyFont="1"/>
    <xf numFmtId="2" fontId="2" fillId="0" borderId="0" xfId="0" applyNumberFormat="1" applyFont="1" applyAlignment="1">
      <alignment horizontal="center"/>
    </xf>
    <xf numFmtId="164" fontId="2" fillId="0" borderId="0" xfId="0" applyNumberFormat="1" applyFont="1"/>
    <xf numFmtId="164" fontId="0" fillId="0" borderId="0" xfId="0" applyNumberFormat="1"/>
    <xf numFmtId="0" fontId="3" fillId="0" borderId="0" xfId="0" applyFont="1"/>
    <xf numFmtId="0" fontId="0" fillId="0" borderId="0" xfId="0" applyAlignment="1"/>
    <xf numFmtId="165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4" fontId="5" fillId="2" borderId="1" xfId="0" applyNumberFormat="1" applyFont="1" applyFill="1" applyBorder="1"/>
    <xf numFmtId="1" fontId="5" fillId="2" borderId="3" xfId="0" applyNumberFormat="1" applyFont="1" applyFill="1" applyBorder="1"/>
    <xf numFmtId="165" fontId="5" fillId="2" borderId="4" xfId="0" applyNumberFormat="1" applyFont="1" applyFill="1" applyBorder="1"/>
    <xf numFmtId="0" fontId="6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10" fontId="5" fillId="2" borderId="1" xfId="0" applyNumberFormat="1" applyFont="1" applyFill="1" applyBorder="1"/>
    <xf numFmtId="10" fontId="5" fillId="2" borderId="1" xfId="0" applyNumberFormat="1" applyFont="1" applyFill="1" applyBorder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/>
    <xf numFmtId="0" fontId="7" fillId="0" borderId="0" xfId="0" applyFont="1" applyFill="1"/>
    <xf numFmtId="0" fontId="5" fillId="3" borderId="0" xfId="0" applyFont="1" applyFill="1"/>
    <xf numFmtId="14" fontId="5" fillId="3" borderId="0" xfId="0" applyNumberFormat="1" applyFont="1" applyFill="1"/>
    <xf numFmtId="0" fontId="9" fillId="0" borderId="0" xfId="0" applyFont="1"/>
    <xf numFmtId="2" fontId="2" fillId="0" borderId="0" xfId="3" applyNumberFormat="1" applyFont="1" applyFill="1"/>
    <xf numFmtId="0" fontId="5" fillId="0" borderId="0" xfId="0" applyFont="1" applyFill="1"/>
    <xf numFmtId="0" fontId="10" fillId="2" borderId="0" xfId="0" applyFont="1" applyFill="1" applyAlignment="1">
      <alignment horizontal="left"/>
    </xf>
    <xf numFmtId="0" fontId="10" fillId="2" borderId="0" xfId="0" applyFont="1" applyFill="1"/>
    <xf numFmtId="1" fontId="6" fillId="2" borderId="5" xfId="0" applyNumberFormat="1" applyFont="1" applyFill="1" applyBorder="1" applyAlignment="1">
      <alignment horizontal="left"/>
    </xf>
    <xf numFmtId="0" fontId="12" fillId="0" borderId="0" xfId="0" applyFont="1" applyFill="1" applyAlignment="1">
      <alignment horizontal="left"/>
    </xf>
    <xf numFmtId="14" fontId="5" fillId="2" borderId="0" xfId="0" applyNumberFormat="1" applyFont="1" applyFill="1"/>
    <xf numFmtId="0" fontId="5" fillId="0" borderId="0" xfId="0" applyFont="1" applyFill="1" applyAlignment="1"/>
    <xf numFmtId="0" fontId="11" fillId="0" borderId="0" xfId="0" applyFont="1" applyFill="1"/>
    <xf numFmtId="0" fontId="5" fillId="0" borderId="0" xfId="0" applyFont="1" applyFill="1" applyAlignment="1">
      <alignment horizontal="center"/>
    </xf>
    <xf numFmtId="0" fontId="13" fillId="0" borderId="0" xfId="0" applyFont="1"/>
    <xf numFmtId="165" fontId="14" fillId="0" borderId="0" xfId="0" applyNumberFormat="1" applyFont="1"/>
    <xf numFmtId="2" fontId="14" fillId="0" borderId="0" xfId="3" applyNumberFormat="1" applyFont="1"/>
    <xf numFmtId="0" fontId="15" fillId="0" borderId="0" xfId="0" applyFont="1"/>
    <xf numFmtId="2" fontId="14" fillId="0" borderId="0" xfId="0" applyNumberFormat="1" applyFont="1"/>
    <xf numFmtId="0" fontId="13" fillId="0" borderId="0" xfId="0" applyFont="1" applyAlignment="1">
      <alignment horizontal="left"/>
    </xf>
    <xf numFmtId="0" fontId="17" fillId="0" borderId="0" xfId="0" applyFont="1" applyFill="1" applyAlignment="1">
      <alignment horizontal="center"/>
    </xf>
    <xf numFmtId="0" fontId="17" fillId="0" borderId="0" xfId="0" applyFont="1" applyFill="1"/>
    <xf numFmtId="0" fontId="18" fillId="0" borderId="0" xfId="0" applyFont="1" applyFill="1"/>
    <xf numFmtId="0" fontId="19" fillId="5" borderId="0" xfId="0" applyFont="1" applyFill="1"/>
    <xf numFmtId="0" fontId="10" fillId="5" borderId="0" xfId="0" applyFont="1" applyFill="1" applyAlignment="1">
      <alignment horizontal="center"/>
    </xf>
    <xf numFmtId="0" fontId="10" fillId="5" borderId="0" xfId="0" applyFont="1" applyFill="1"/>
    <xf numFmtId="0" fontId="20" fillId="5" borderId="0" xfId="0" applyFont="1" applyFill="1"/>
  </cellXfs>
  <cellStyles count="4">
    <cellStyle name="Estilo 1" xfId="2" xr:uid="{36DD7CDD-DC11-443A-AA50-AF0916200CF8}"/>
    <cellStyle name="Millares" xfId="3" builtinId="3"/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31753</xdr:colOff>
      <xdr:row>1</xdr:row>
      <xdr:rowOff>111128</xdr:rowOff>
    </xdr:from>
    <xdr:to>
      <xdr:col>2</xdr:col>
      <xdr:colOff>341314</xdr:colOff>
      <xdr:row>5</xdr:row>
      <xdr:rowOff>55564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04B0C79-D719-46FB-A1FE-2EC8EDA0A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3" y="381003"/>
          <a:ext cx="2397124" cy="7064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tabSelected="1" showWhiteSpace="0" topLeftCell="A19" zoomScale="120" zoomScaleNormal="120" workbookViewId="0">
      <selection activeCell="B20" sqref="B20"/>
    </sheetView>
  </sheetViews>
  <sheetFormatPr baseColWidth="10" defaultRowHeight="15" x14ac:dyDescent="0.25"/>
  <cols>
    <col min="1" max="1" width="20.7109375" customWidth="1"/>
    <col min="2" max="2" width="10.5703125" style="9" customWidth="1"/>
    <col min="3" max="3" width="13.5703125" customWidth="1"/>
    <col min="4" max="4" width="25.42578125" style="9" customWidth="1"/>
    <col min="5" max="5" width="15.7109375" customWidth="1"/>
    <col min="6" max="6" width="11.42578125" customWidth="1"/>
    <col min="7" max="7" width="21.28515625" bestFit="1" customWidth="1"/>
    <col min="8" max="8" width="7.5703125" bestFit="1" customWidth="1"/>
    <col min="9" max="9" width="17.5703125" customWidth="1"/>
  </cols>
  <sheetData>
    <row r="1" spans="1:8" ht="21" x14ac:dyDescent="0.35">
      <c r="A1" t="s">
        <v>34</v>
      </c>
    </row>
    <row r="3" spans="1:8" x14ac:dyDescent="0.25">
      <c r="D3" s="43" t="s">
        <v>32</v>
      </c>
      <c r="E3" s="38"/>
    </row>
    <row r="4" spans="1:8" x14ac:dyDescent="0.25">
      <c r="D4" s="21" t="s">
        <v>18</v>
      </c>
      <c r="E4" s="34">
        <v>44197</v>
      </c>
    </row>
    <row r="5" spans="1:8" x14ac:dyDescent="0.25">
      <c r="A5" s="38"/>
      <c r="D5" s="25" t="s">
        <v>19</v>
      </c>
      <c r="E5" s="26">
        <v>44561</v>
      </c>
    </row>
    <row r="6" spans="1:8" x14ac:dyDescent="0.25">
      <c r="A6" s="38"/>
    </row>
    <row r="7" spans="1:8" x14ac:dyDescent="0.25">
      <c r="A7" s="21" t="s">
        <v>33</v>
      </c>
      <c r="B7" s="22"/>
      <c r="C7" s="23"/>
      <c r="D7" s="22"/>
      <c r="E7" s="23"/>
      <c r="F7" s="35"/>
      <c r="G7" s="35"/>
      <c r="H7" s="7"/>
    </row>
    <row r="8" spans="1:8" ht="14.25" customHeight="1" x14ac:dyDescent="0.25">
      <c r="A8" s="36"/>
      <c r="B8" s="37"/>
      <c r="C8" s="29"/>
      <c r="D8" s="37"/>
      <c r="E8" s="24"/>
    </row>
    <row r="9" spans="1:8" ht="14.25" customHeight="1" x14ac:dyDescent="0.25">
      <c r="A9" s="47" t="s">
        <v>36</v>
      </c>
      <c r="B9" s="48"/>
      <c r="C9" s="49"/>
      <c r="D9" s="48"/>
      <c r="E9" s="50"/>
    </row>
    <row r="10" spans="1:8" ht="14.25" customHeight="1" x14ac:dyDescent="0.25">
      <c r="A10" s="46"/>
      <c r="B10" s="44"/>
      <c r="C10" s="45"/>
      <c r="D10" s="44"/>
      <c r="E10" s="24"/>
    </row>
    <row r="11" spans="1:8" x14ac:dyDescent="0.25">
      <c r="A11" t="s">
        <v>35</v>
      </c>
      <c r="E11" s="12">
        <v>4800</v>
      </c>
    </row>
    <row r="12" spans="1:8" x14ac:dyDescent="0.25">
      <c r="A12" s="27"/>
      <c r="D12" s="9" t="s">
        <v>15</v>
      </c>
    </row>
    <row r="13" spans="1:8" x14ac:dyDescent="0.25">
      <c r="A13" t="s">
        <v>14</v>
      </c>
      <c r="E13" s="12">
        <v>200000</v>
      </c>
    </row>
    <row r="14" spans="1:8" x14ac:dyDescent="0.25">
      <c r="A14" t="s">
        <v>13</v>
      </c>
      <c r="E14" s="19">
        <v>2.5000000000000001E-2</v>
      </c>
    </row>
    <row r="15" spans="1:8" x14ac:dyDescent="0.25">
      <c r="A15" t="s">
        <v>12</v>
      </c>
      <c r="E15" s="5">
        <f>E13*E14</f>
        <v>5000</v>
      </c>
    </row>
    <row r="16" spans="1:8" x14ac:dyDescent="0.25">
      <c r="A16" t="s">
        <v>23</v>
      </c>
      <c r="D16" s="20">
        <v>0.08</v>
      </c>
      <c r="E16" s="5">
        <f>E15*D16</f>
        <v>400</v>
      </c>
    </row>
    <row r="17" spans="1:9" x14ac:dyDescent="0.25">
      <c r="A17" t="s">
        <v>11</v>
      </c>
      <c r="C17" s="4">
        <f>E11</f>
        <v>4800</v>
      </c>
      <c r="D17" s="11" t="s">
        <v>10</v>
      </c>
      <c r="F17" s="3">
        <f>E11/E16</f>
        <v>12</v>
      </c>
      <c r="G17" s="31" t="s">
        <v>26</v>
      </c>
      <c r="H17" s="39">
        <f>F17/2</f>
        <v>6</v>
      </c>
      <c r="I17" s="21" t="s">
        <v>28</v>
      </c>
    </row>
    <row r="18" spans="1:9" x14ac:dyDescent="0.25">
      <c r="A18" s="33" t="s">
        <v>25</v>
      </c>
      <c r="C18" s="3">
        <f>F17/11</f>
        <v>1.0909090909090908</v>
      </c>
      <c r="E18" s="28"/>
      <c r="F18" s="29"/>
      <c r="H18" s="40">
        <f>C18/2</f>
        <v>0.54545454545454541</v>
      </c>
      <c r="I18" s="21" t="s">
        <v>29</v>
      </c>
    </row>
    <row r="19" spans="1:9" ht="15.75" thickBot="1" x14ac:dyDescent="0.3">
      <c r="A19" t="s">
        <v>24</v>
      </c>
      <c r="B19" s="15">
        <v>2</v>
      </c>
      <c r="C19" t="s">
        <v>9</v>
      </c>
      <c r="D19" s="17">
        <v>5</v>
      </c>
      <c r="E19" t="s">
        <v>8</v>
      </c>
      <c r="H19" s="41"/>
    </row>
    <row r="20" spans="1:9" ht="16.5" thickTop="1" thickBot="1" x14ac:dyDescent="0.3">
      <c r="A20" t="s">
        <v>31</v>
      </c>
      <c r="B20" s="16"/>
      <c r="D20" s="16"/>
      <c r="F20" s="3">
        <f>F17*D19/B19</f>
        <v>30</v>
      </c>
      <c r="G20" s="30" t="s">
        <v>27</v>
      </c>
      <c r="H20" s="42">
        <f>SUM(F20/12)</f>
        <v>2.5</v>
      </c>
      <c r="I20" s="32" t="s">
        <v>30</v>
      </c>
    </row>
    <row r="21" spans="1:9" ht="15.75" thickTop="1" x14ac:dyDescent="0.25">
      <c r="B21" s="16"/>
      <c r="D21" s="16"/>
      <c r="G21" s="6"/>
    </row>
    <row r="22" spans="1:9" x14ac:dyDescent="0.25">
      <c r="A22" s="10" t="s">
        <v>20</v>
      </c>
      <c r="B22" s="15">
        <v>2</v>
      </c>
      <c r="C22" s="9" t="s">
        <v>7</v>
      </c>
      <c r="D22" s="17">
        <v>10</v>
      </c>
      <c r="E22" t="s">
        <v>17</v>
      </c>
      <c r="G22" s="9"/>
    </row>
    <row r="23" spans="1:9" x14ac:dyDescent="0.25">
      <c r="A23" s="10" t="s">
        <v>22</v>
      </c>
      <c r="B23" s="15">
        <v>2</v>
      </c>
      <c r="C23" s="9" t="s">
        <v>7</v>
      </c>
      <c r="D23" s="18">
        <v>10</v>
      </c>
      <c r="E23" t="s">
        <v>21</v>
      </c>
      <c r="G23" s="9"/>
    </row>
    <row r="25" spans="1:9" x14ac:dyDescent="0.25">
      <c r="A25" s="2" t="s">
        <v>6</v>
      </c>
    </row>
    <row r="26" spans="1:9" x14ac:dyDescent="0.25">
      <c r="A26" t="s">
        <v>1</v>
      </c>
      <c r="E26" s="1">
        <f>F20*D23*D22/B22</f>
        <v>1500</v>
      </c>
    </row>
    <row r="27" spans="1:9" x14ac:dyDescent="0.25">
      <c r="A27" t="s">
        <v>0</v>
      </c>
      <c r="E27" s="1">
        <f>F20*D23/B23</f>
        <v>150</v>
      </c>
    </row>
    <row r="28" spans="1:9" x14ac:dyDescent="0.25">
      <c r="A28" t="s">
        <v>4</v>
      </c>
      <c r="E28" s="1">
        <f>F20</f>
        <v>30</v>
      </c>
    </row>
    <row r="29" spans="1:9" x14ac:dyDescent="0.25">
      <c r="E29" s="1"/>
    </row>
    <row r="30" spans="1:9" x14ac:dyDescent="0.25">
      <c r="A30" s="2" t="s">
        <v>5</v>
      </c>
      <c r="D30" s="11"/>
      <c r="E30" s="1"/>
    </row>
    <row r="31" spans="1:9" x14ac:dyDescent="0.25">
      <c r="A31" t="s">
        <v>1</v>
      </c>
      <c r="E31" s="1">
        <f>E26/11</f>
        <v>136.36363636363637</v>
      </c>
    </row>
    <row r="32" spans="1:9" x14ac:dyDescent="0.25">
      <c r="A32" t="s">
        <v>0</v>
      </c>
      <c r="E32" s="1">
        <f>E27/11</f>
        <v>13.636363636363637</v>
      </c>
    </row>
    <row r="33" spans="1:5" x14ac:dyDescent="0.25">
      <c r="A33" t="s">
        <v>4</v>
      </c>
      <c r="E33" s="1">
        <f>E28/11</f>
        <v>2.7272727272727271</v>
      </c>
    </row>
    <row r="34" spans="1:5" x14ac:dyDescent="0.25">
      <c r="E34" s="1"/>
    </row>
    <row r="35" spans="1:5" ht="15.75" thickBot="1" x14ac:dyDescent="0.3">
      <c r="A35" s="2" t="s">
        <v>3</v>
      </c>
      <c r="E35" s="1"/>
    </row>
    <row r="36" spans="1:5" ht="15.75" thickTop="1" x14ac:dyDescent="0.25">
      <c r="A36" t="s">
        <v>16</v>
      </c>
      <c r="E36" s="13">
        <f>E31/20</f>
        <v>6.8181818181818183</v>
      </c>
    </row>
    <row r="37" spans="1:5" ht="15.75" thickBot="1" x14ac:dyDescent="0.3">
      <c r="A37" t="s">
        <v>0</v>
      </c>
      <c r="E37" s="14">
        <f>E32/20</f>
        <v>0.68181818181818188</v>
      </c>
    </row>
    <row r="38" spans="1:5" ht="15.75" thickTop="1" x14ac:dyDescent="0.25">
      <c r="E38" s="1"/>
    </row>
    <row r="39" spans="1:5" x14ac:dyDescent="0.25">
      <c r="A39" s="2" t="s">
        <v>2</v>
      </c>
      <c r="E39" s="1"/>
    </row>
    <row r="40" spans="1:5" x14ac:dyDescent="0.25">
      <c r="A40" t="s">
        <v>1</v>
      </c>
      <c r="E40" s="1">
        <f>E31/24</f>
        <v>5.6818181818181825</v>
      </c>
    </row>
    <row r="41" spans="1:5" x14ac:dyDescent="0.25">
      <c r="A41" t="s">
        <v>0</v>
      </c>
      <c r="E41" s="8">
        <f>E32/24</f>
        <v>0.56818181818181823</v>
      </c>
    </row>
  </sheetData>
  <pageMargins left="0.70866141732283472" right="0.70866141732283472" top="0.6692913385826772" bottom="0.62992125984251968" header="0.31496062992125984" footer="0.31496062992125984"/>
  <pageSetup paperSize="9" scale="87" orientation="landscape" r:id="rId1"/>
  <headerFooter>
    <oddFooter>&amp;CPLAN DE TRABAJO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TRABAJO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Enfocus 21</dc:creator>
  <cp:lastModifiedBy>Jose Antonio Blanco</cp:lastModifiedBy>
  <cp:lastPrinted>2021-01-09T14:05:40Z</cp:lastPrinted>
  <dcterms:created xsi:type="dcterms:W3CDTF">2010-11-14T22:32:49Z</dcterms:created>
  <dcterms:modified xsi:type="dcterms:W3CDTF">2021-01-21T08:26:15Z</dcterms:modified>
</cp:coreProperties>
</file>